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DAN_SIGURNIJEG_INTERNETA-PRED" sheetId="3" r:id="rId1"/>
    <sheet name="DAN_KRAVATE" sheetId="2" r:id="rId2"/>
    <sheet name="POSJET ZAJEDNICI TALIJANA" sheetId="4" r:id="rId3"/>
    <sheet name="VIDEOKONFERENCIJA S TURCIMA" sheetId="5" r:id="rId4"/>
    <sheet name="DJEČJA PRAVA" sheetId="1" r:id="rId5"/>
  </sheets>
  <calcPr calcId="145621"/>
</workbook>
</file>

<file path=xl/calcChain.xml><?xml version="1.0" encoding="utf-8"?>
<calcChain xmlns="http://schemas.openxmlformats.org/spreadsheetml/2006/main">
  <c r="U14" i="1" l="1"/>
  <c r="U13" i="1"/>
  <c r="D14" i="1"/>
  <c r="D13" i="1"/>
  <c r="T15" i="1"/>
  <c r="C15" i="1"/>
  <c r="D16" i="2" l="1"/>
  <c r="D15" i="2"/>
  <c r="D14" i="2"/>
  <c r="D13" i="2"/>
  <c r="D12" i="2"/>
  <c r="U14" i="3"/>
  <c r="U13" i="3"/>
  <c r="U12" i="3"/>
  <c r="U11" i="3"/>
  <c r="U10" i="3"/>
  <c r="M14" i="3"/>
  <c r="M13" i="3"/>
  <c r="M12" i="3"/>
  <c r="M11" i="3"/>
  <c r="M10" i="3"/>
  <c r="D14" i="3"/>
  <c r="D13" i="3"/>
  <c r="D12" i="3"/>
  <c r="D11" i="3"/>
  <c r="D10" i="3"/>
  <c r="T13" i="5"/>
  <c r="U11" i="5" s="1"/>
  <c r="M10" i="5"/>
  <c r="L13" i="5"/>
  <c r="M12" i="5" s="1"/>
  <c r="C13" i="5"/>
  <c r="D12" i="5" s="1"/>
  <c r="T15" i="3"/>
  <c r="L15" i="3"/>
  <c r="C15" i="3"/>
  <c r="U16" i="4"/>
  <c r="U15" i="4"/>
  <c r="M16" i="4"/>
  <c r="D16" i="4"/>
  <c r="D15" i="4"/>
  <c r="D14" i="4"/>
  <c r="C17" i="4"/>
  <c r="U12" i="5" l="1"/>
  <c r="M11" i="5"/>
  <c r="D11" i="5"/>
  <c r="D10" i="5"/>
  <c r="C17" i="2"/>
  <c r="N16" i="2"/>
  <c r="N15" i="2"/>
  <c r="N14" i="2"/>
  <c r="N13" i="2"/>
  <c r="N12" i="2"/>
  <c r="L17" i="2"/>
  <c r="V16" i="2"/>
  <c r="V15" i="2"/>
  <c r="V14" i="2"/>
  <c r="V13" i="2"/>
  <c r="T17" i="2"/>
</calcChain>
</file>

<file path=xl/sharedStrings.xml><?xml version="1.0" encoding="utf-8"?>
<sst xmlns="http://schemas.openxmlformats.org/spreadsheetml/2006/main" count="99" uniqueCount="23">
  <si>
    <t>DAN KRAVATE</t>
  </si>
  <si>
    <t>ZAOKRUŽI NA SKALI OD 1 DO 5 KOLIKO JE OVA AKTIVNOST BILA:</t>
  </si>
  <si>
    <t>a) KORISNA</t>
  </si>
  <si>
    <t>b) POUČNA</t>
  </si>
  <si>
    <t>c) ZANIMLJIVA</t>
  </si>
  <si>
    <t>1- UOPĆE SE NE SLAŽEM</t>
  </si>
  <si>
    <t>2- DJELOMIČNO</t>
  </si>
  <si>
    <t>3- NE MOGU SE ODLUČITI</t>
  </si>
  <si>
    <t>4- DJELOMIČNO SE SLAŽEM</t>
  </si>
  <si>
    <t>5- POTPUNO SE SLAŽEM</t>
  </si>
  <si>
    <t>f</t>
  </si>
  <si>
    <t>N</t>
  </si>
  <si>
    <t>%</t>
  </si>
  <si>
    <t>Ocjena</t>
  </si>
  <si>
    <t xml:space="preserve">Ocjena </t>
  </si>
  <si>
    <t>DAN SIGURNIJEG INTERNETA- PREDAVANJE</t>
  </si>
  <si>
    <t>POSJET ZAJEDNICI TALIJANA GRADA SPLITA</t>
  </si>
  <si>
    <t>Ukupno</t>
  </si>
  <si>
    <t>UKUPNO</t>
  </si>
  <si>
    <t xml:space="preserve">% </t>
  </si>
  <si>
    <t>VIDEOKONFERENCIJA S TURCIMA</t>
  </si>
  <si>
    <t>IZLOŽBA DJEČJIH RADOVA O DJEČJIM PRAVIMA U GRADU SPLITU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</si>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</sst>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9" fontId="8" fillId="0" borderId="0" xfId="1" applyFont="1"/>
  </cellXfs>
  <cellStyles count="2">
    <cellStyle name="Normalno" xfId="0" builtinId="0" customBuiltin="1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'DAN_SIGURNIJEG_INTERNETA-PRED'!$D$10:$D$14</c:f>
              <c:numCache>
                <c:formatCode>0%</c:formatCode>
                <c:ptCount val="5"/>
                <c:pt idx="0">
                  <c:v>4.9180327868852458E-2</c:v>
                </c:pt>
                <c:pt idx="1">
                  <c:v>4.9180327868852458E-2</c:v>
                </c:pt>
                <c:pt idx="2">
                  <c:v>8.1967213114754092E-2</c:v>
                </c:pt>
                <c:pt idx="3">
                  <c:v>0.13114754098360656</c:v>
                </c:pt>
                <c:pt idx="4">
                  <c:v>0.68852459016393441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'VIDEOKONFERENCIJA S TURCIMA'!$D$8:$D$12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%">
                  <c:v>8.3333333333333329E-2</c:v>
                </c:pt>
                <c:pt idx="3" formatCode="0%">
                  <c:v>0.33333333333333331</c:v>
                </c:pt>
                <c:pt idx="4" formatCode="0%">
                  <c:v>0.58333333333333337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'VIDEOKONFERENCIJA S TURCIMA'!$M$8:$M$12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%">
                  <c:v>8.3333333333333329E-2</c:v>
                </c:pt>
                <c:pt idx="3" formatCode="0%">
                  <c:v>0.41666666666666669</c:v>
                </c:pt>
                <c:pt idx="4" formatCode="0%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92432195975503"/>
          <c:y val="5.5555555555555552E-2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'VIDEOKONFERENCIJA S TURCIMA'!$U$8:$U$12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%">
                  <c:v>0.16666666666666666</c:v>
                </c:pt>
                <c:pt idx="4" formatCode="0%">
                  <c:v>0.83333333333333337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59098862642168"/>
          <c:y val="5.5555555555555552E-2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'DJEČJA PRAVA'!$D$10:$D$14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'DJEČJA PRAVA'!$M$10:$M$14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'DJEČJA PRAVA'!$U$13:$U$14</c:f>
              <c:numCache>
                <c:formatCode>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'DAN_SIGURNIJEG_INTERNETA-PRED'!$M$10:$M$14</c:f>
              <c:numCache>
                <c:formatCode>0%</c:formatCode>
                <c:ptCount val="5"/>
                <c:pt idx="0">
                  <c:v>4.9180327868852458E-2</c:v>
                </c:pt>
                <c:pt idx="1">
                  <c:v>1.6393442622950821E-2</c:v>
                </c:pt>
                <c:pt idx="2">
                  <c:v>6.5573770491803282E-2</c:v>
                </c:pt>
                <c:pt idx="3">
                  <c:v>0.18032786885245902</c:v>
                </c:pt>
                <c:pt idx="4">
                  <c:v>0.68852459016393441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'DAN_SIGURNIJEG_INTERNETA-PRED'!$U$10:$U$14</c:f>
              <c:numCache>
                <c:formatCode>0%</c:formatCode>
                <c:ptCount val="5"/>
                <c:pt idx="0">
                  <c:v>9.8360655737704916E-2</c:v>
                </c:pt>
                <c:pt idx="1">
                  <c:v>8.1967213114754092E-2</c:v>
                </c:pt>
                <c:pt idx="2">
                  <c:v>0.11475409836065574</c:v>
                </c:pt>
                <c:pt idx="3">
                  <c:v>0.21311475409836064</c:v>
                </c:pt>
                <c:pt idx="4">
                  <c:v>0.49180327868852458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DAN_KRAVATE!$V$12:$V$16</c:f>
              <c:numCache>
                <c:formatCode>0%</c:formatCode>
                <c:ptCount val="5"/>
                <c:pt idx="0">
                  <c:v>0</c:v>
                </c:pt>
                <c:pt idx="1">
                  <c:v>4.7619047619047616E-2</c:v>
                </c:pt>
                <c:pt idx="2">
                  <c:v>7.1428571428571425E-2</c:v>
                </c:pt>
                <c:pt idx="3">
                  <c:v>0.21428571428571427</c:v>
                </c:pt>
                <c:pt idx="4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DAN_KRAVATE!$N$12:$N$16</c:f>
              <c:numCache>
                <c:formatCode>0%</c:formatCode>
                <c:ptCount val="5"/>
                <c:pt idx="0">
                  <c:v>4.7619047619047616E-2</c:v>
                </c:pt>
                <c:pt idx="1">
                  <c:v>4.7619047619047616E-2</c:v>
                </c:pt>
                <c:pt idx="2">
                  <c:v>0.11904761904761904</c:v>
                </c:pt>
                <c:pt idx="3">
                  <c:v>0.21428571428571427</c:v>
                </c:pt>
                <c:pt idx="4">
                  <c:v>0.5714285714285714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DAN_KRAVATE!$D$12:$D$16</c:f>
              <c:numCache>
                <c:formatCode>0%</c:formatCode>
                <c:ptCount val="5"/>
                <c:pt idx="0">
                  <c:v>4.7619047619047616E-2</c:v>
                </c:pt>
                <c:pt idx="1">
                  <c:v>0.14285714285714285</c:v>
                </c:pt>
                <c:pt idx="2">
                  <c:v>4.7619047619047616E-2</c:v>
                </c:pt>
                <c:pt idx="3">
                  <c:v>0.2857142857142857</c:v>
                </c:pt>
                <c:pt idx="4">
                  <c:v>0.47619047619047616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'POSJET ZAJEDNICI TALIJANA'!$D$12:$D$16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%">
                  <c:v>0.1111111111111111</c:v>
                </c:pt>
                <c:pt idx="3" formatCode="0%">
                  <c:v>0.22222222222222221</c:v>
                </c:pt>
                <c:pt idx="4" formatCode="0%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'POSJET ZAJEDNICI TALIJANA'!$M$12:$M$16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'POSJET ZAJEDNICI TALIJANA'!$U$12:$U$16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%">
                  <c:v>0.33333333333333331</c:v>
                </c:pt>
                <c:pt idx="4" formatCode="0%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18</xdr:row>
      <xdr:rowOff>19050</xdr:rowOff>
    </xdr:from>
    <xdr:to>
      <xdr:col>7</xdr:col>
      <xdr:colOff>571500</xdr:colOff>
      <xdr:row>32</xdr:row>
      <xdr:rowOff>95250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18</xdr:row>
      <xdr:rowOff>47625</xdr:rowOff>
    </xdr:from>
    <xdr:to>
      <xdr:col>16</xdr:col>
      <xdr:colOff>457200</xdr:colOff>
      <xdr:row>32</xdr:row>
      <xdr:rowOff>123825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18</xdr:row>
      <xdr:rowOff>47625</xdr:rowOff>
    </xdr:from>
    <xdr:to>
      <xdr:col>25</xdr:col>
      <xdr:colOff>304800</xdr:colOff>
      <xdr:row>32</xdr:row>
      <xdr:rowOff>123825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18</xdr:row>
      <xdr:rowOff>171450</xdr:rowOff>
    </xdr:from>
    <xdr:to>
      <xdr:col>25</xdr:col>
      <xdr:colOff>361950</xdr:colOff>
      <xdr:row>33</xdr:row>
      <xdr:rowOff>57150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18</xdr:row>
      <xdr:rowOff>114300</xdr:rowOff>
    </xdr:from>
    <xdr:to>
      <xdr:col>17</xdr:col>
      <xdr:colOff>247650</xdr:colOff>
      <xdr:row>33</xdr:row>
      <xdr:rowOff>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19</xdr:row>
      <xdr:rowOff>0</xdr:rowOff>
    </xdr:from>
    <xdr:to>
      <xdr:col>8</xdr:col>
      <xdr:colOff>352425</xdr:colOff>
      <xdr:row>33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17</xdr:row>
      <xdr:rowOff>161925</xdr:rowOff>
    </xdr:from>
    <xdr:to>
      <xdr:col>8</xdr:col>
      <xdr:colOff>295275</xdr:colOff>
      <xdr:row>32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17</xdr:row>
      <xdr:rowOff>152400</xdr:rowOff>
    </xdr:from>
    <xdr:to>
      <xdr:col>17</xdr:col>
      <xdr:colOff>295275</xdr:colOff>
      <xdr:row>32</xdr:row>
      <xdr:rowOff>38100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38100</xdr:colOff>
      <xdr:row>17</xdr:row>
      <xdr:rowOff>161925</xdr:rowOff>
    </xdr:from>
    <xdr:to>
      <xdr:col>25</xdr:col>
      <xdr:colOff>342900</xdr:colOff>
      <xdr:row>32</xdr:row>
      <xdr:rowOff>47625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0</xdr:rowOff>
    </xdr:from>
    <xdr:to>
      <xdr:col>8</xdr:col>
      <xdr:colOff>285750</xdr:colOff>
      <xdr:row>28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361950</xdr:colOff>
      <xdr:row>14</xdr:row>
      <xdr:rowOff>28575</xdr:rowOff>
    </xdr:from>
    <xdr:to>
      <xdr:col>17</xdr:col>
      <xdr:colOff>57150</xdr:colOff>
      <xdr:row>28</xdr:row>
      <xdr:rowOff>104775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57150</xdr:colOff>
      <xdr:row>14</xdr:row>
      <xdr:rowOff>28575</xdr:rowOff>
    </xdr:from>
    <xdr:to>
      <xdr:col>25</xdr:col>
      <xdr:colOff>361950</xdr:colOff>
      <xdr:row>28</xdr:row>
      <xdr:rowOff>104775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152400</xdr:rowOff>
    </xdr:from>
    <xdr:to>
      <xdr:col>8</xdr:col>
      <xdr:colOff>314325</xdr:colOff>
      <xdr:row>32</xdr:row>
      <xdr:rowOff>38100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17</xdr:row>
      <xdr:rowOff>152400</xdr:rowOff>
    </xdr:from>
    <xdr:to>
      <xdr:col>17</xdr:col>
      <xdr:colOff>285750</xdr:colOff>
      <xdr:row>32</xdr:row>
      <xdr:rowOff>38100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381000</xdr:colOff>
      <xdr:row>17</xdr:row>
      <xdr:rowOff>152400</xdr:rowOff>
    </xdr:from>
    <xdr:to>
      <xdr:col>26</xdr:col>
      <xdr:colOff>76200</xdr:colOff>
      <xdr:row>32</xdr:row>
      <xdr:rowOff>38100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39"/>
  <sheetViews>
    <sheetView tabSelected="1" workbookViewId="0">
      <selection activeCell="E40" sqref="E40"/>
    </sheetView>
  </sheetViews>
  <sheetFormatPr defaultRowHeight="15" x14ac:dyDescent="0.25"/>
  <cols>
    <col min="1" max="1" width="9.140625" customWidth="1"/>
    <col min="2" max="2" width="13.7109375" customWidth="1"/>
  </cols>
  <sheetData>
    <row r="4" spans="2:22" ht="23.25" x14ac:dyDescent="0.35">
      <c r="C4" s="7" t="s">
        <v>15</v>
      </c>
      <c r="D4" s="7"/>
      <c r="E4" s="7"/>
      <c r="F4" s="7"/>
    </row>
    <row r="6" spans="2:22" ht="18.75" x14ac:dyDescent="0.3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2:22" ht="18.75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2:22" ht="18.75" x14ac:dyDescent="0.3">
      <c r="B8" s="5" t="s">
        <v>2</v>
      </c>
      <c r="C8" s="5"/>
      <c r="D8" s="5"/>
      <c r="E8" s="5"/>
      <c r="F8" s="5"/>
      <c r="G8" s="5"/>
      <c r="H8" s="5"/>
      <c r="I8" s="5"/>
      <c r="J8" s="5"/>
      <c r="K8" s="5" t="s">
        <v>3</v>
      </c>
      <c r="L8" s="5"/>
      <c r="M8" s="5"/>
      <c r="N8" s="5"/>
      <c r="O8" s="5"/>
      <c r="P8" s="5"/>
      <c r="Q8" s="5"/>
      <c r="R8" s="5"/>
      <c r="S8" s="5" t="s">
        <v>4</v>
      </c>
      <c r="T8" s="5"/>
      <c r="U8" s="5"/>
      <c r="V8" s="6"/>
    </row>
    <row r="9" spans="2:22" x14ac:dyDescent="0.25">
      <c r="B9" s="3" t="s">
        <v>13</v>
      </c>
      <c r="C9" s="3" t="s">
        <v>10</v>
      </c>
      <c r="D9" s="3" t="s">
        <v>12</v>
      </c>
      <c r="E9" s="9"/>
      <c r="K9" s="3" t="s">
        <v>13</v>
      </c>
      <c r="L9" s="3" t="s">
        <v>10</v>
      </c>
      <c r="M9" s="3" t="s">
        <v>12</v>
      </c>
      <c r="N9" s="3"/>
      <c r="R9" s="3"/>
      <c r="S9" s="3" t="s">
        <v>14</v>
      </c>
      <c r="T9" s="3" t="s">
        <v>10</v>
      </c>
      <c r="U9" s="3" t="s">
        <v>12</v>
      </c>
      <c r="V9" s="3"/>
    </row>
    <row r="10" spans="2:22" x14ac:dyDescent="0.25">
      <c r="B10" s="4">
        <v>1</v>
      </c>
      <c r="C10">
        <v>3</v>
      </c>
      <c r="D10" s="10">
        <f>C10/C15</f>
        <v>4.9180327868852458E-2</v>
      </c>
      <c r="E10" s="1"/>
      <c r="F10" s="1"/>
      <c r="G10" s="1"/>
      <c r="K10">
        <v>1</v>
      </c>
      <c r="L10">
        <v>3</v>
      </c>
      <c r="M10" s="10">
        <f>L10/L15</f>
        <v>4.9180327868852458E-2</v>
      </c>
      <c r="N10" s="1"/>
      <c r="S10">
        <v>1</v>
      </c>
      <c r="T10">
        <v>6</v>
      </c>
      <c r="U10" s="10">
        <f>T10/T15</f>
        <v>9.8360655737704916E-2</v>
      </c>
      <c r="V10" s="1"/>
    </row>
    <row r="11" spans="2:22" x14ac:dyDescent="0.25">
      <c r="B11" s="4">
        <v>2</v>
      </c>
      <c r="C11">
        <v>3</v>
      </c>
      <c r="D11" s="1">
        <f>C11/C15</f>
        <v>4.9180327868852458E-2</v>
      </c>
      <c r="E11" s="1"/>
      <c r="K11">
        <v>2</v>
      </c>
      <c r="L11">
        <v>1</v>
      </c>
      <c r="M11" s="1">
        <f>L11/L15</f>
        <v>1.6393442622950821E-2</v>
      </c>
      <c r="N11" s="1"/>
      <c r="S11">
        <v>2</v>
      </c>
      <c r="T11">
        <v>5</v>
      </c>
      <c r="U11" s="1">
        <f>T11/T15</f>
        <v>8.1967213114754092E-2</v>
      </c>
      <c r="V11" s="1"/>
    </row>
    <row r="12" spans="2:22" x14ac:dyDescent="0.25">
      <c r="B12" s="4">
        <v>3</v>
      </c>
      <c r="C12">
        <v>5</v>
      </c>
      <c r="D12" s="1">
        <f>C12/C15</f>
        <v>8.1967213114754092E-2</v>
      </c>
      <c r="E12" s="1"/>
      <c r="K12">
        <v>3</v>
      </c>
      <c r="L12">
        <v>4</v>
      </c>
      <c r="M12" s="1">
        <f>L12/L15</f>
        <v>6.5573770491803282E-2</v>
      </c>
      <c r="N12" s="1"/>
      <c r="S12">
        <v>3</v>
      </c>
      <c r="T12">
        <v>7</v>
      </c>
      <c r="U12" s="1">
        <f>T12/T15</f>
        <v>0.11475409836065574</v>
      </c>
      <c r="V12" s="1"/>
    </row>
    <row r="13" spans="2:22" x14ac:dyDescent="0.25">
      <c r="B13" s="4">
        <v>4</v>
      </c>
      <c r="C13">
        <v>8</v>
      </c>
      <c r="D13" s="1">
        <f>C13/C15</f>
        <v>0.13114754098360656</v>
      </c>
      <c r="E13" s="1"/>
      <c r="K13">
        <v>4</v>
      </c>
      <c r="L13">
        <v>11</v>
      </c>
      <c r="M13" s="1">
        <f>L13/L15</f>
        <v>0.18032786885245902</v>
      </c>
      <c r="N13" s="1"/>
      <c r="S13">
        <v>4</v>
      </c>
      <c r="T13">
        <v>13</v>
      </c>
      <c r="U13" s="1">
        <f>T13/T15</f>
        <v>0.21311475409836064</v>
      </c>
      <c r="V13" s="1"/>
    </row>
    <row r="14" spans="2:22" x14ac:dyDescent="0.25">
      <c r="B14" s="4">
        <v>5</v>
      </c>
      <c r="C14">
        <v>42</v>
      </c>
      <c r="D14" s="1">
        <f>C14/C15</f>
        <v>0.68852459016393441</v>
      </c>
      <c r="E14" s="1"/>
      <c r="K14">
        <v>5</v>
      </c>
      <c r="L14">
        <v>42</v>
      </c>
      <c r="M14" s="1">
        <f>L14/L15</f>
        <v>0.68852459016393441</v>
      </c>
      <c r="N14" s="1"/>
      <c r="S14">
        <v>5</v>
      </c>
      <c r="T14">
        <v>30</v>
      </c>
      <c r="U14" s="1">
        <f>T14/T15</f>
        <v>0.49180327868852458</v>
      </c>
      <c r="V14" s="1"/>
    </row>
    <row r="15" spans="2:22" x14ac:dyDescent="0.25">
      <c r="B15" t="s">
        <v>18</v>
      </c>
      <c r="C15">
        <f>SUM(C10:C14)</f>
        <v>61</v>
      </c>
      <c r="K15" t="s">
        <v>18</v>
      </c>
      <c r="L15">
        <f>SUM(L10:L14)</f>
        <v>61</v>
      </c>
      <c r="S15" t="s">
        <v>18</v>
      </c>
      <c r="T15">
        <f>SUM(T10:T14)</f>
        <v>61</v>
      </c>
      <c r="V15" s="1"/>
    </row>
    <row r="34" spans="2:5" x14ac:dyDescent="0.25">
      <c r="B34" s="4" t="s">
        <v>5</v>
      </c>
      <c r="C34" s="4"/>
    </row>
    <row r="35" spans="2:5" x14ac:dyDescent="0.25">
      <c r="B35" s="4" t="s">
        <v>6</v>
      </c>
      <c r="C35" s="4"/>
      <c r="E35" s="4"/>
    </row>
    <row r="36" spans="2:5" x14ac:dyDescent="0.25">
      <c r="B36" s="4" t="s">
        <v>7</v>
      </c>
      <c r="C36" s="4"/>
      <c r="E36" s="4"/>
    </row>
    <row r="37" spans="2:5" x14ac:dyDescent="0.25">
      <c r="B37" s="4" t="s">
        <v>8</v>
      </c>
      <c r="C37" s="4"/>
      <c r="E37" s="4"/>
    </row>
    <row r="38" spans="2:5" x14ac:dyDescent="0.25">
      <c r="B38" s="4" t="s">
        <v>9</v>
      </c>
      <c r="C38" s="4"/>
      <c r="E38" s="4"/>
    </row>
    <row r="39" spans="2:5" x14ac:dyDescent="0.25">
      <c r="E39" s="4"/>
    </row>
  </sheetData>
  <pageMargins left="0.70000000000000007" right="0.70000000000000007" top="0.75" bottom="0.75" header="0.30000000000000004" footer="0.3000000000000000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39"/>
  <sheetViews>
    <sheetView workbookViewId="0">
      <selection activeCell="H18" sqref="H18"/>
    </sheetView>
  </sheetViews>
  <sheetFormatPr defaultRowHeight="15" x14ac:dyDescent="0.25"/>
  <cols>
    <col min="1" max="1" width="9.140625" customWidth="1"/>
  </cols>
  <sheetData>
    <row r="6" spans="2:22" ht="23.25" x14ac:dyDescent="0.35">
      <c r="B6" s="7" t="s">
        <v>0</v>
      </c>
      <c r="C6" s="7"/>
    </row>
    <row r="8" spans="2:22" ht="18.75" x14ac:dyDescent="0.3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2:22" ht="18.75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2:22" ht="18.75" x14ac:dyDescent="0.3"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 t="s">
        <v>3</v>
      </c>
      <c r="L10" s="5"/>
      <c r="M10" s="5"/>
      <c r="N10" s="5"/>
      <c r="O10" s="5"/>
      <c r="P10" s="5"/>
      <c r="Q10" s="5"/>
      <c r="R10" s="5"/>
      <c r="S10" s="5" t="s">
        <v>4</v>
      </c>
      <c r="T10" s="5"/>
      <c r="U10" s="5"/>
      <c r="V10" s="6"/>
    </row>
    <row r="11" spans="2:22" x14ac:dyDescent="0.25">
      <c r="B11" s="3" t="s">
        <v>13</v>
      </c>
      <c r="C11" s="3" t="s">
        <v>10</v>
      </c>
      <c r="D11" s="3" t="s">
        <v>12</v>
      </c>
      <c r="E11" s="2"/>
      <c r="K11" s="3" t="s">
        <v>13</v>
      </c>
      <c r="L11" s="3" t="s">
        <v>10</v>
      </c>
      <c r="M11" s="3" t="s">
        <v>11</v>
      </c>
      <c r="N11" s="3" t="s">
        <v>12</v>
      </c>
      <c r="R11" s="3"/>
      <c r="S11" s="3" t="s">
        <v>14</v>
      </c>
      <c r="T11" s="3" t="s">
        <v>10</v>
      </c>
      <c r="U11" s="3" t="s">
        <v>11</v>
      </c>
      <c r="V11" s="3" t="s">
        <v>12</v>
      </c>
    </row>
    <row r="12" spans="2:22" x14ac:dyDescent="0.25">
      <c r="B12">
        <v>1</v>
      </c>
      <c r="C12">
        <v>2</v>
      </c>
      <c r="D12" s="1">
        <f>C12/C17</f>
        <v>4.7619047619047616E-2</v>
      </c>
      <c r="E12" s="1"/>
      <c r="F12" s="1"/>
      <c r="G12" s="1"/>
      <c r="K12">
        <v>1</v>
      </c>
      <c r="L12">
        <v>2</v>
      </c>
      <c r="M12">
        <v>42</v>
      </c>
      <c r="N12" s="1">
        <f>L12/M12</f>
        <v>4.7619047619047616E-2</v>
      </c>
      <c r="S12">
        <v>1</v>
      </c>
      <c r="T12">
        <v>0</v>
      </c>
      <c r="U12">
        <v>42</v>
      </c>
      <c r="V12" s="1">
        <v>0</v>
      </c>
    </row>
    <row r="13" spans="2:22" x14ac:dyDescent="0.25">
      <c r="B13">
        <v>2</v>
      </c>
      <c r="C13">
        <v>6</v>
      </c>
      <c r="D13" s="1">
        <f>C13/C17</f>
        <v>0.14285714285714285</v>
      </c>
      <c r="E13" s="1"/>
      <c r="K13">
        <v>2</v>
      </c>
      <c r="L13">
        <v>2</v>
      </c>
      <c r="N13" s="1">
        <f>L13/M12</f>
        <v>4.7619047619047616E-2</v>
      </c>
      <c r="S13">
        <v>2</v>
      </c>
      <c r="T13">
        <v>2</v>
      </c>
      <c r="V13" s="1">
        <f>T13/U12</f>
        <v>4.7619047619047616E-2</v>
      </c>
    </row>
    <row r="14" spans="2:22" x14ac:dyDescent="0.25">
      <c r="B14">
        <v>3</v>
      </c>
      <c r="C14">
        <v>2</v>
      </c>
      <c r="D14" s="1">
        <f>C14/C17</f>
        <v>4.7619047619047616E-2</v>
      </c>
      <c r="E14" s="1"/>
      <c r="K14">
        <v>3</v>
      </c>
      <c r="L14">
        <v>5</v>
      </c>
      <c r="N14" s="1">
        <f>L14/M12</f>
        <v>0.11904761904761904</v>
      </c>
      <c r="S14">
        <v>3</v>
      </c>
      <c r="T14">
        <v>3</v>
      </c>
      <c r="V14" s="1">
        <f>T14/U12</f>
        <v>7.1428571428571425E-2</v>
      </c>
    </row>
    <row r="15" spans="2:22" x14ac:dyDescent="0.25">
      <c r="B15">
        <v>4</v>
      </c>
      <c r="C15">
        <v>12</v>
      </c>
      <c r="D15" s="1">
        <f>C15/C17</f>
        <v>0.2857142857142857</v>
      </c>
      <c r="E15" s="1"/>
      <c r="K15">
        <v>4</v>
      </c>
      <c r="L15">
        <v>9</v>
      </c>
      <c r="N15" s="1">
        <f>L15/M12</f>
        <v>0.21428571428571427</v>
      </c>
      <c r="S15">
        <v>4</v>
      </c>
      <c r="T15">
        <v>9</v>
      </c>
      <c r="V15" s="1">
        <f>T15/U12</f>
        <v>0.21428571428571427</v>
      </c>
    </row>
    <row r="16" spans="2:22" x14ac:dyDescent="0.25">
      <c r="B16">
        <v>5</v>
      </c>
      <c r="C16">
        <v>20</v>
      </c>
      <c r="D16" s="1">
        <f>C16/C17</f>
        <v>0.47619047619047616</v>
      </c>
      <c r="E16" s="1"/>
      <c r="K16">
        <v>5</v>
      </c>
      <c r="L16">
        <v>24</v>
      </c>
      <c r="N16" s="1">
        <f>L16/M12</f>
        <v>0.5714285714285714</v>
      </c>
      <c r="S16">
        <v>5</v>
      </c>
      <c r="T16">
        <v>28</v>
      </c>
      <c r="V16" s="1">
        <f>T16/U12</f>
        <v>0.66666666666666663</v>
      </c>
    </row>
    <row r="17" spans="3:20" x14ac:dyDescent="0.25">
      <c r="C17">
        <f>SUM(C12:C16)</f>
        <v>42</v>
      </c>
      <c r="L17">
        <f>SUM(L12:L16)</f>
        <v>42</v>
      </c>
      <c r="T17">
        <f>SUM(T12:T16)</f>
        <v>42</v>
      </c>
    </row>
    <row r="35" spans="4:4" x14ac:dyDescent="0.25">
      <c r="D35" t="s">
        <v>5</v>
      </c>
    </row>
    <row r="36" spans="4:4" x14ac:dyDescent="0.25">
      <c r="D36" t="s">
        <v>6</v>
      </c>
    </row>
    <row r="37" spans="4:4" x14ac:dyDescent="0.25">
      <c r="D37" t="s">
        <v>7</v>
      </c>
    </row>
    <row r="38" spans="4:4" x14ac:dyDescent="0.25">
      <c r="D38" t="s">
        <v>8</v>
      </c>
    </row>
    <row r="39" spans="4:4" x14ac:dyDescent="0.25">
      <c r="D39" t="s">
        <v>9</v>
      </c>
    </row>
  </sheetData>
  <pageMargins left="0.70000000000000007" right="0.70000000000000007" top="0.75" bottom="0.75" header="0.30000000000000004" footer="0.30000000000000004"/>
  <pageSetup paperSize="9" fitToWidth="0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8"/>
  <sheetViews>
    <sheetView topLeftCell="A7" workbookViewId="0">
      <selection activeCell="J21" sqref="J21"/>
    </sheetView>
  </sheetViews>
  <sheetFormatPr defaultRowHeight="15" x14ac:dyDescent="0.25"/>
  <sheetData>
    <row r="5" spans="2:22" ht="23.25" x14ac:dyDescent="0.35">
      <c r="B5" s="7" t="s">
        <v>16</v>
      </c>
    </row>
    <row r="8" spans="2:22" ht="18.75" x14ac:dyDescent="0.3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2:22" ht="18.75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2:22" ht="18.75" x14ac:dyDescent="0.3"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 t="s">
        <v>3</v>
      </c>
      <c r="L10" s="5"/>
      <c r="M10" s="5"/>
      <c r="N10" s="5"/>
      <c r="O10" s="5"/>
      <c r="P10" s="5"/>
      <c r="Q10" s="5"/>
      <c r="R10" s="5"/>
      <c r="S10" s="5" t="s">
        <v>4</v>
      </c>
      <c r="T10" s="5"/>
      <c r="U10" s="5"/>
      <c r="V10" s="6"/>
    </row>
    <row r="11" spans="2:22" x14ac:dyDescent="0.25">
      <c r="B11" s="3" t="s">
        <v>13</v>
      </c>
      <c r="C11" s="3" t="s">
        <v>10</v>
      </c>
      <c r="D11" s="3" t="s">
        <v>12</v>
      </c>
      <c r="E11" s="9"/>
      <c r="K11" s="3" t="s">
        <v>13</v>
      </c>
      <c r="L11" s="3" t="s">
        <v>10</v>
      </c>
      <c r="M11" s="3" t="s">
        <v>12</v>
      </c>
      <c r="N11" s="3"/>
      <c r="R11" s="3"/>
      <c r="S11" s="3" t="s">
        <v>14</v>
      </c>
      <c r="T11" s="3" t="s">
        <v>10</v>
      </c>
      <c r="U11" s="3" t="s">
        <v>12</v>
      </c>
      <c r="V11" s="3"/>
    </row>
    <row r="12" spans="2:22" x14ac:dyDescent="0.25">
      <c r="B12">
        <v>1</v>
      </c>
      <c r="C12">
        <v>0</v>
      </c>
      <c r="D12">
        <v>0</v>
      </c>
      <c r="E12" s="1"/>
      <c r="F12" s="1"/>
      <c r="G12" s="1"/>
      <c r="K12">
        <v>1</v>
      </c>
      <c r="L12">
        <v>0</v>
      </c>
      <c r="M12">
        <v>0</v>
      </c>
      <c r="N12" s="1"/>
      <c r="S12">
        <v>1</v>
      </c>
      <c r="T12">
        <v>0</v>
      </c>
      <c r="U12">
        <v>0</v>
      </c>
      <c r="V12" s="1"/>
    </row>
    <row r="13" spans="2:22" x14ac:dyDescent="0.25">
      <c r="B13">
        <v>2</v>
      </c>
      <c r="C13">
        <v>0</v>
      </c>
      <c r="D13">
        <v>0</v>
      </c>
      <c r="E13" s="1"/>
      <c r="K13">
        <v>2</v>
      </c>
      <c r="L13">
        <v>0</v>
      </c>
      <c r="M13">
        <v>0</v>
      </c>
      <c r="N13" s="1"/>
      <c r="S13">
        <v>2</v>
      </c>
      <c r="T13">
        <v>0</v>
      </c>
      <c r="U13">
        <v>0</v>
      </c>
      <c r="V13" s="1"/>
    </row>
    <row r="14" spans="2:22" x14ac:dyDescent="0.25">
      <c r="B14">
        <v>3</v>
      </c>
      <c r="C14">
        <v>1</v>
      </c>
      <c r="D14" s="1">
        <f>C14/C17</f>
        <v>0.1111111111111111</v>
      </c>
      <c r="E14" s="1"/>
      <c r="K14">
        <v>3</v>
      </c>
      <c r="L14">
        <v>0</v>
      </c>
      <c r="M14">
        <v>0</v>
      </c>
      <c r="N14" s="1"/>
      <c r="S14">
        <v>3</v>
      </c>
      <c r="T14">
        <v>0</v>
      </c>
      <c r="U14">
        <v>0</v>
      </c>
      <c r="V14" s="1"/>
    </row>
    <row r="15" spans="2:22" x14ac:dyDescent="0.25">
      <c r="B15">
        <v>4</v>
      </c>
      <c r="C15">
        <v>2</v>
      </c>
      <c r="D15" s="1">
        <f>C15/C17</f>
        <v>0.22222222222222221</v>
      </c>
      <c r="E15" s="1"/>
      <c r="K15">
        <v>4</v>
      </c>
      <c r="L15">
        <v>0</v>
      </c>
      <c r="M15">
        <v>0</v>
      </c>
      <c r="N15" s="1"/>
      <c r="S15">
        <v>4</v>
      </c>
      <c r="T15">
        <v>3</v>
      </c>
      <c r="U15" s="1">
        <f>T15/T17</f>
        <v>0.33333333333333331</v>
      </c>
      <c r="V15" s="1"/>
    </row>
    <row r="16" spans="2:22" x14ac:dyDescent="0.25">
      <c r="B16">
        <v>5</v>
      </c>
      <c r="C16">
        <v>6</v>
      </c>
      <c r="D16" s="1">
        <f>C16/C17</f>
        <v>0.66666666666666663</v>
      </c>
      <c r="E16" s="1"/>
      <c r="K16">
        <v>5</v>
      </c>
      <c r="L16">
        <v>9</v>
      </c>
      <c r="M16" s="1">
        <f>L16/L17</f>
        <v>1</v>
      </c>
      <c r="N16" s="1"/>
      <c r="S16">
        <v>5</v>
      </c>
      <c r="T16">
        <v>6</v>
      </c>
      <c r="U16" s="1">
        <f>T16/T17</f>
        <v>0.66666666666666663</v>
      </c>
      <c r="V16" s="1"/>
    </row>
    <row r="17" spans="2:20" x14ac:dyDescent="0.25">
      <c r="B17" t="s">
        <v>17</v>
      </c>
      <c r="C17">
        <f>SUM(C12:C16)</f>
        <v>9</v>
      </c>
      <c r="K17" t="s">
        <v>18</v>
      </c>
      <c r="L17">
        <v>9</v>
      </c>
      <c r="S17" t="s">
        <v>18</v>
      </c>
      <c r="T17">
        <v>9</v>
      </c>
    </row>
    <row r="21" spans="2:20" x14ac:dyDescent="0.25">
      <c r="J21" t="s">
        <v>22</v>
      </c>
    </row>
    <row r="34" spans="2:3" x14ac:dyDescent="0.25">
      <c r="B34" s="4" t="s">
        <v>5</v>
      </c>
      <c r="C34" s="4"/>
    </row>
    <row r="35" spans="2:3" x14ac:dyDescent="0.25">
      <c r="B35" s="4" t="s">
        <v>6</v>
      </c>
      <c r="C35" s="4"/>
    </row>
    <row r="36" spans="2:3" x14ac:dyDescent="0.25">
      <c r="B36" s="4" t="s">
        <v>7</v>
      </c>
      <c r="C36" s="4"/>
    </row>
    <row r="37" spans="2:3" x14ac:dyDescent="0.25">
      <c r="B37" s="4" t="s">
        <v>8</v>
      </c>
      <c r="C37" s="4"/>
    </row>
    <row r="38" spans="2:3" x14ac:dyDescent="0.25">
      <c r="B38" s="4" t="s">
        <v>9</v>
      </c>
      <c r="C38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13"/>
  <sheetViews>
    <sheetView workbookViewId="0">
      <selection activeCell="V8" sqref="V8"/>
    </sheetView>
  </sheetViews>
  <sheetFormatPr defaultRowHeight="15" x14ac:dyDescent="0.25"/>
  <sheetData>
    <row r="4" spans="2:22" ht="23.25" x14ac:dyDescent="0.35">
      <c r="B4" s="7" t="s">
        <v>20</v>
      </c>
    </row>
    <row r="6" spans="2:22" ht="18.75" x14ac:dyDescent="0.3">
      <c r="B6" s="5" t="s">
        <v>2</v>
      </c>
      <c r="C6" s="5"/>
      <c r="D6" s="5"/>
      <c r="E6" s="5"/>
      <c r="F6" s="5"/>
      <c r="G6" s="5"/>
      <c r="H6" s="5"/>
      <c r="I6" s="5"/>
      <c r="J6" s="5"/>
      <c r="K6" s="5" t="s">
        <v>3</v>
      </c>
      <c r="L6" s="5"/>
      <c r="M6" s="5"/>
      <c r="N6" s="5"/>
      <c r="O6" s="5"/>
      <c r="P6" s="5"/>
      <c r="Q6" s="5"/>
      <c r="R6" s="5"/>
      <c r="S6" s="5" t="s">
        <v>4</v>
      </c>
      <c r="T6" s="5"/>
      <c r="U6" s="5"/>
      <c r="V6" s="6"/>
    </row>
    <row r="7" spans="2:22" x14ac:dyDescent="0.25">
      <c r="B7" s="3" t="s">
        <v>13</v>
      </c>
      <c r="C7" s="3" t="s">
        <v>10</v>
      </c>
      <c r="D7" s="3" t="s">
        <v>12</v>
      </c>
      <c r="E7" s="9"/>
      <c r="K7" s="3" t="s">
        <v>13</v>
      </c>
      <c r="L7" s="3" t="s">
        <v>10</v>
      </c>
      <c r="M7" s="3" t="s">
        <v>12</v>
      </c>
      <c r="N7" s="3"/>
      <c r="R7" s="3"/>
      <c r="S7" s="3" t="s">
        <v>14</v>
      </c>
      <c r="T7" s="3" t="s">
        <v>10</v>
      </c>
      <c r="U7" s="3" t="s">
        <v>12</v>
      </c>
      <c r="V7" s="3"/>
    </row>
    <row r="8" spans="2:22" x14ac:dyDescent="0.25">
      <c r="B8">
        <v>1</v>
      </c>
      <c r="C8">
        <v>0</v>
      </c>
      <c r="D8">
        <v>0</v>
      </c>
      <c r="E8" s="1"/>
      <c r="F8" s="1"/>
      <c r="G8" s="1"/>
      <c r="K8">
        <v>1</v>
      </c>
      <c r="L8">
        <v>0</v>
      </c>
      <c r="M8">
        <v>0</v>
      </c>
      <c r="N8" s="1"/>
      <c r="S8">
        <v>1</v>
      </c>
      <c r="T8">
        <v>0</v>
      </c>
      <c r="U8">
        <v>0</v>
      </c>
      <c r="V8" s="1"/>
    </row>
    <row r="9" spans="2:22" x14ac:dyDescent="0.25">
      <c r="B9">
        <v>2</v>
      </c>
      <c r="C9">
        <v>0</v>
      </c>
      <c r="D9">
        <v>0</v>
      </c>
      <c r="E9" s="1"/>
      <c r="K9">
        <v>2</v>
      </c>
      <c r="L9">
        <v>0</v>
      </c>
      <c r="M9">
        <v>0</v>
      </c>
      <c r="N9" s="1"/>
      <c r="S9">
        <v>2</v>
      </c>
      <c r="T9">
        <v>0</v>
      </c>
      <c r="U9">
        <v>0</v>
      </c>
      <c r="V9" s="1"/>
    </row>
    <row r="10" spans="2:22" x14ac:dyDescent="0.25">
      <c r="B10">
        <v>3</v>
      </c>
      <c r="C10">
        <v>1</v>
      </c>
      <c r="D10" s="1">
        <f>C10/C13</f>
        <v>8.3333333333333329E-2</v>
      </c>
      <c r="E10" s="1"/>
      <c r="K10">
        <v>3</v>
      </c>
      <c r="L10">
        <v>1</v>
      </c>
      <c r="M10" s="1">
        <f>L10/L13</f>
        <v>8.3333333333333329E-2</v>
      </c>
      <c r="N10" s="1"/>
      <c r="S10">
        <v>3</v>
      </c>
      <c r="T10">
        <v>0</v>
      </c>
      <c r="U10">
        <v>0</v>
      </c>
      <c r="V10" s="1"/>
    </row>
    <row r="11" spans="2:22" x14ac:dyDescent="0.25">
      <c r="B11">
        <v>4</v>
      </c>
      <c r="C11">
        <v>4</v>
      </c>
      <c r="D11" s="1">
        <f>C11/C13</f>
        <v>0.33333333333333331</v>
      </c>
      <c r="E11" s="1"/>
      <c r="K11">
        <v>4</v>
      </c>
      <c r="L11">
        <v>5</v>
      </c>
      <c r="M11" s="1">
        <f>L11/L13</f>
        <v>0.41666666666666669</v>
      </c>
      <c r="N11" s="1"/>
      <c r="S11">
        <v>4</v>
      </c>
      <c r="T11">
        <v>2</v>
      </c>
      <c r="U11" s="1">
        <f>T11/T13</f>
        <v>0.16666666666666666</v>
      </c>
      <c r="V11" s="1"/>
    </row>
    <row r="12" spans="2:22" x14ac:dyDescent="0.25">
      <c r="B12">
        <v>5</v>
      </c>
      <c r="C12">
        <v>7</v>
      </c>
      <c r="D12" s="1">
        <f>C12/C13</f>
        <v>0.58333333333333337</v>
      </c>
      <c r="E12" s="1"/>
      <c r="K12">
        <v>5</v>
      </c>
      <c r="L12">
        <v>6</v>
      </c>
      <c r="M12" s="1">
        <f>L12/L13</f>
        <v>0.5</v>
      </c>
      <c r="N12" s="1"/>
      <c r="S12">
        <v>5</v>
      </c>
      <c r="T12">
        <v>10</v>
      </c>
      <c r="U12" s="1">
        <f>T12/T13</f>
        <v>0.83333333333333337</v>
      </c>
      <c r="V12" s="1"/>
    </row>
    <row r="13" spans="2:22" x14ac:dyDescent="0.25">
      <c r="B13" t="s">
        <v>17</v>
      </c>
      <c r="C13">
        <f>SUM(C8:C12)</f>
        <v>12</v>
      </c>
      <c r="K13" t="s">
        <v>18</v>
      </c>
      <c r="L13">
        <f>SUM(L8:L12)</f>
        <v>12</v>
      </c>
      <c r="S13" t="s">
        <v>18</v>
      </c>
      <c r="T13">
        <f>SUM(T8:T12)</f>
        <v>12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15"/>
  <sheetViews>
    <sheetView workbookViewId="0">
      <selection activeCell="I35" sqref="I35"/>
    </sheetView>
  </sheetViews>
  <sheetFormatPr defaultRowHeight="15" x14ac:dyDescent="0.25"/>
  <cols>
    <col min="1" max="1" width="9.140625" customWidth="1"/>
  </cols>
  <sheetData>
    <row r="4" spans="2:22" ht="26.25" x14ac:dyDescent="0.4">
      <c r="B4" s="8" t="s">
        <v>21</v>
      </c>
      <c r="C4" s="4"/>
      <c r="D4" s="4"/>
      <c r="E4" s="4"/>
    </row>
    <row r="6" spans="2:22" ht="18.75" x14ac:dyDescent="0.3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2:22" ht="18.75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2:22" ht="18.75" x14ac:dyDescent="0.3">
      <c r="B8" s="5" t="s">
        <v>2</v>
      </c>
      <c r="C8" s="5"/>
      <c r="D8" s="5"/>
      <c r="E8" s="5"/>
      <c r="F8" s="5"/>
      <c r="G8" s="5"/>
      <c r="H8" s="5"/>
      <c r="I8" s="5"/>
      <c r="J8" s="5"/>
      <c r="K8" s="5" t="s">
        <v>3</v>
      </c>
      <c r="L8" s="5"/>
      <c r="M8" s="5"/>
      <c r="N8" s="5"/>
      <c r="O8" s="5"/>
      <c r="P8" s="5"/>
      <c r="Q8" s="5"/>
      <c r="R8" s="5"/>
      <c r="S8" s="5" t="s">
        <v>4</v>
      </c>
      <c r="T8" s="5"/>
      <c r="U8" s="5"/>
      <c r="V8" s="6"/>
    </row>
    <row r="9" spans="2:22" x14ac:dyDescent="0.25">
      <c r="B9" s="3" t="s">
        <v>13</v>
      </c>
      <c r="C9" s="3" t="s">
        <v>10</v>
      </c>
      <c r="D9" s="3" t="s">
        <v>19</v>
      </c>
      <c r="E9" s="9"/>
      <c r="K9" s="3" t="s">
        <v>13</v>
      </c>
      <c r="L9" s="3" t="s">
        <v>10</v>
      </c>
      <c r="M9" s="3" t="s">
        <v>12</v>
      </c>
      <c r="N9" s="3"/>
      <c r="R9" s="3"/>
      <c r="S9" s="3" t="s">
        <v>14</v>
      </c>
      <c r="T9" s="3" t="s">
        <v>10</v>
      </c>
      <c r="U9" s="3" t="s">
        <v>12</v>
      </c>
      <c r="V9" s="3"/>
    </row>
    <row r="10" spans="2:22" x14ac:dyDescent="0.25">
      <c r="B10">
        <v>1</v>
      </c>
      <c r="C10">
        <v>0</v>
      </c>
      <c r="D10">
        <v>0</v>
      </c>
      <c r="E10" s="1"/>
      <c r="F10" s="1"/>
      <c r="G10" s="1"/>
      <c r="K10">
        <v>1</v>
      </c>
      <c r="L10">
        <v>0</v>
      </c>
      <c r="M10">
        <v>0</v>
      </c>
      <c r="N10" s="1"/>
      <c r="S10">
        <v>1</v>
      </c>
      <c r="T10">
        <v>0</v>
      </c>
      <c r="V10" s="1"/>
    </row>
    <row r="11" spans="2:22" x14ac:dyDescent="0.25">
      <c r="B11">
        <v>2</v>
      </c>
      <c r="C11">
        <v>0</v>
      </c>
      <c r="D11">
        <v>0</v>
      </c>
      <c r="E11" s="1"/>
      <c r="K11">
        <v>2</v>
      </c>
      <c r="L11">
        <v>0</v>
      </c>
      <c r="M11">
        <v>0</v>
      </c>
      <c r="N11" s="1"/>
      <c r="S11">
        <v>2</v>
      </c>
      <c r="T11">
        <v>0</v>
      </c>
      <c r="V11" s="1"/>
    </row>
    <row r="12" spans="2:22" x14ac:dyDescent="0.25">
      <c r="B12">
        <v>3</v>
      </c>
      <c r="C12">
        <v>0</v>
      </c>
      <c r="D12">
        <v>0</v>
      </c>
      <c r="E12" s="1"/>
      <c r="K12">
        <v>3</v>
      </c>
      <c r="L12">
        <v>0</v>
      </c>
      <c r="M12">
        <v>0</v>
      </c>
      <c r="N12" s="1"/>
      <c r="S12">
        <v>3</v>
      </c>
      <c r="T12">
        <v>0</v>
      </c>
      <c r="V12" s="1"/>
    </row>
    <row r="13" spans="2:22" x14ac:dyDescent="0.25">
      <c r="B13">
        <v>4</v>
      </c>
      <c r="C13">
        <v>2</v>
      </c>
      <c r="D13" s="1">
        <f>2/10</f>
        <v>0.2</v>
      </c>
      <c r="E13" s="1"/>
      <c r="K13">
        <v>4</v>
      </c>
      <c r="L13">
        <v>0</v>
      </c>
      <c r="M13">
        <v>0</v>
      </c>
      <c r="N13" s="1"/>
      <c r="S13">
        <v>4</v>
      </c>
      <c r="T13">
        <v>1</v>
      </c>
      <c r="U13" s="1">
        <f>1/10</f>
        <v>0.1</v>
      </c>
      <c r="V13" s="1"/>
    </row>
    <row r="14" spans="2:22" x14ac:dyDescent="0.25">
      <c r="B14">
        <v>5</v>
      </c>
      <c r="C14">
        <v>8</v>
      </c>
      <c r="D14" s="1">
        <f>8/10</f>
        <v>0.8</v>
      </c>
      <c r="E14" s="1"/>
      <c r="K14">
        <v>5</v>
      </c>
      <c r="L14">
        <v>10</v>
      </c>
      <c r="M14" s="1">
        <v>1</v>
      </c>
      <c r="N14" s="1"/>
      <c r="S14">
        <v>5</v>
      </c>
      <c r="T14">
        <v>9</v>
      </c>
      <c r="U14" s="1">
        <f>9/10</f>
        <v>0.9</v>
      </c>
      <c r="V14" s="1"/>
    </row>
    <row r="15" spans="2:22" x14ac:dyDescent="0.25">
      <c r="B15" t="s">
        <v>18</v>
      </c>
      <c r="C15">
        <f>SUM(C10:C14)</f>
        <v>10</v>
      </c>
      <c r="K15" t="s">
        <v>18</v>
      </c>
      <c r="L15">
        <v>10</v>
      </c>
      <c r="S15" t="s">
        <v>18</v>
      </c>
      <c r="T15">
        <f>SUM(T10:T14)</f>
        <v>10</v>
      </c>
    </row>
  </sheetData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DAN_SIGURNIJEG_INTERNETA-PRED</vt:lpstr>
      <vt:lpstr>DAN_KRAVATE</vt:lpstr>
      <vt:lpstr>POSJET ZAJEDNICI TALIJANA</vt:lpstr>
      <vt:lpstr>VIDEOKONFERENCIJA S TURCIMA</vt:lpstr>
      <vt:lpstr>DJEČJA PRAVA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MANUS</dc:creator>
  <cp:lastModifiedBy>MANUS</cp:lastModifiedBy>
  <dcterms:created xsi:type="dcterms:W3CDTF">2018-03-16T12:15:07Z</dcterms:created>
  <dcterms:modified xsi:type="dcterms:W3CDTF">2018-06-04T07:33:26Z</dcterms:modified>
</cp:coreProperties>
</file>